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150" yWindow="315" windowWidth="15480" windowHeight="7980"/>
  </bookViews>
  <sheets>
    <sheet name="Sheet1" sheetId="2" r:id="rId1"/>
  </sheets>
  <definedNames>
    <definedName name="_xlnm.Print_Area" localSheetId="0">Sheet1!$A$1:$O$86</definedName>
  </definedNames>
  <calcPr calcId="144525"/>
</workbook>
</file>

<file path=xl/calcChain.xml><?xml version="1.0" encoding="utf-8"?>
<calcChain xmlns="http://schemas.openxmlformats.org/spreadsheetml/2006/main">
  <c r="C57" i="2" l="1"/>
  <c r="D57" i="2" s="1"/>
  <c r="C56" i="2"/>
  <c r="D56" i="2" s="1"/>
  <c r="C55" i="2"/>
  <c r="D55" i="2" s="1"/>
  <c r="C54" i="2"/>
  <c r="D54" i="2" s="1"/>
  <c r="C53" i="2"/>
  <c r="D53" i="2" s="1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11" i="2"/>
</calcChain>
</file>

<file path=xl/sharedStrings.xml><?xml version="1.0" encoding="utf-8"?>
<sst xmlns="http://schemas.openxmlformats.org/spreadsheetml/2006/main" count="309" uniqueCount="136">
  <si>
    <t>Họ</t>
  </si>
  <si>
    <t>Tên</t>
  </si>
  <si>
    <t>Điểm</t>
  </si>
  <si>
    <t>Xếp loại</t>
  </si>
  <si>
    <t>Ghi chú</t>
  </si>
  <si>
    <t>Ngành: Công nghệ kỹ thuật điều khiển và tự động hóa</t>
  </si>
  <si>
    <t>Lớp: 17C1-TĐH1</t>
  </si>
  <si>
    <t>STT</t>
  </si>
  <si>
    <t>Mã HSSV</t>
  </si>
  <si>
    <t>Loại</t>
  </si>
  <si>
    <t>SL</t>
  </si>
  <si>
    <t>Trong đó:</t>
  </si>
  <si>
    <t>Tỉ lệ(%)</t>
  </si>
  <si>
    <t>Toàn khóa</t>
  </si>
  <si>
    <t>KẾT QUẢ RÈN LUYỆN TOÀN KHÓA</t>
  </si>
  <si>
    <t>Năm thứ 1</t>
  </si>
  <si>
    <t>Năm thứ 2</t>
  </si>
  <si>
    <t>Năm thứ 3</t>
  </si>
  <si>
    <t>BAN GIÁM HIỆU</t>
  </si>
  <si>
    <t>PHÒNG CTHSSV</t>
  </si>
  <si>
    <t>GVCN / CVHT</t>
  </si>
  <si>
    <t>TRƯỞNG KHOA</t>
  </si>
  <si>
    <t>CỘNG HÒA XÃ HỘI CHỦ NGHĨA VIỆT NAM</t>
  </si>
  <si>
    <t>Độc lập - Tự do - Hạnh phúc</t>
  </si>
  <si>
    <t>----------------------------</t>
  </si>
  <si>
    <t>17003041</t>
  </si>
  <si>
    <t>17004456</t>
  </si>
  <si>
    <t>17003089</t>
  </si>
  <si>
    <t>17003831</t>
  </si>
  <si>
    <t>17003229</t>
  </si>
  <si>
    <t>17001809</t>
  </si>
  <si>
    <t>17003426</t>
  </si>
  <si>
    <t>17003586</t>
  </si>
  <si>
    <t>17003976</t>
  </si>
  <si>
    <t>17003677</t>
  </si>
  <si>
    <t>17004792</t>
  </si>
  <si>
    <t>17002924</t>
  </si>
  <si>
    <t>17003564</t>
  </si>
  <si>
    <t>17000796</t>
  </si>
  <si>
    <t>17002846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</si>
  <si>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</si>
  <si>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</si>
  <si>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</si>
  <si>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</si>
  <si>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</si>
  <si>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</si>
  <si>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</si>
  <si>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</si>
  <si>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</si>
  <si>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</si>
  <si>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17003575</t>
  </si>
  <si>
    <t>17001636</t>
  </si>
  <si>
    <t>17001855</t>
  </si>
  <si>
    <t>17003031</t>
  </si>
  <si>
    <t>17003848</t>
  </si>
  <si>
    <t>17003941</t>
  </si>
  <si>
    <t>17001854</t>
  </si>
  <si>
    <t>17000702</t>
  </si>
  <si>
    <t>17002406</t>
  </si>
  <si>
    <t>17004688</t>
  </si>
  <si>
    <t>17001624</t>
  </si>
  <si>
    <t>17001014</t>
  </si>
  <si>
    <t>17002118</t>
  </si>
  <si>
    <t>17002018</t>
  </si>
  <si>
    <t>Trần Vũ</t>
  </si>
  <si>
    <t>Nguyễn Quốc</t>
  </si>
  <si>
    <t>Nguyễn Tuấn</t>
  </si>
  <si>
    <t>Đoàn Quốc</t>
  </si>
  <si>
    <t>Hồ Gia</t>
  </si>
  <si>
    <t>Nguyễn Thanh</t>
  </si>
  <si>
    <t>Đỗ Mạnh</t>
  </si>
  <si>
    <t>Hà Tiến</t>
  </si>
  <si>
    <t>Hồ Minh</t>
  </si>
  <si>
    <t>Trần Ngọc</t>
  </si>
  <si>
    <t>Vy Kim</t>
  </si>
  <si>
    <t>Hoàng Hiếu</t>
  </si>
  <si>
    <t>Nguyễn Huy</t>
  </si>
  <si>
    <t>Lê Minh</t>
  </si>
  <si>
    <t>Đoàn Khánh</t>
  </si>
  <si>
    <t>Lê Quang</t>
  </si>
  <si>
    <t>Trần Đức</t>
  </si>
  <si>
    <t>Nguyễn Hồng</t>
  </si>
  <si>
    <t>Nguyễn Duy</t>
  </si>
  <si>
    <t>Nguyễn Anh</t>
  </si>
  <si>
    <t>Lê Trung</t>
  </si>
  <si>
    <t>Lê Hoàng</t>
  </si>
  <si>
    <t>Nguyễn Trọng</t>
  </si>
  <si>
    <t>Tống Hoàn</t>
  </si>
  <si>
    <t>Lưu Trần</t>
  </si>
  <si>
    <t>Nguyễn Hoàng</t>
  </si>
  <si>
    <t>Lê Văn</t>
  </si>
  <si>
    <t>Đàm Ngọc</t>
  </si>
  <si>
    <t>Hồ Sĩ</t>
  </si>
  <si>
    <t>Đặng Ngọc</t>
  </si>
  <si>
    <t>Lê Đức</t>
  </si>
  <si>
    <t>Nguyễn Hữu</t>
  </si>
  <si>
    <t>Hoàng Ngọc</t>
  </si>
  <si>
    <t>Nguyễn Bá</t>
  </si>
  <si>
    <t>Lê Công Ngọc</t>
  </si>
  <si>
    <t>An</t>
  </si>
  <si>
    <t>Anh</t>
  </si>
  <si>
    <t>Bảo</t>
  </si>
  <si>
    <t>Đức</t>
  </si>
  <si>
    <t>Hải</t>
  </si>
  <si>
    <t>Hiệp</t>
  </si>
  <si>
    <t>Hoàng</t>
  </si>
  <si>
    <t>Hưng</t>
  </si>
  <si>
    <t>Huy</t>
  </si>
  <si>
    <t>Huỳnh</t>
  </si>
  <si>
    <t>Khang</t>
  </si>
  <si>
    <t>Khánh</t>
  </si>
  <si>
    <t>Khoa</t>
  </si>
  <si>
    <t>Kiên</t>
  </si>
  <si>
    <t>Nam</t>
  </si>
  <si>
    <t>Nghĩa</t>
  </si>
  <si>
    <t>Nghĩa</t>
  </si>
  <si>
    <t>Nhật</t>
  </si>
  <si>
    <t>Phú</t>
  </si>
  <si>
    <t>Phúc</t>
  </si>
  <si>
    <t>Quý</t>
  </si>
  <si>
    <t>Sang</t>
  </si>
  <si>
    <t>Sơn</t>
  </si>
  <si>
    <t>Thạch</t>
  </si>
  <si>
    <t>Thái</t>
  </si>
  <si>
    <t>Thời</t>
  </si>
  <si>
    <t>Tiến</t>
  </si>
  <si>
    <t>Toàn</t>
  </si>
  <si>
    <t>Túc</t>
  </si>
  <si>
    <t>Viễn</t>
  </si>
  <si>
    <t>Vũ</t>
  </si>
  <si>
    <t>TB - Khá</t>
  </si>
  <si>
    <t>Trung bình</t>
  </si>
  <si>
    <t>Khá</t>
  </si>
  <si>
    <t>Xuất sắc</t>
  </si>
  <si>
    <t>Tốt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</si>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</sst>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6">
    <xf numFmtId="0" fontId="0" fillId="0" borderId="0" xfId="0"/>
    <xf numFmtId="0" fontId="23" fillId="0" borderId="0" xfId="0" applyFont="1" applyAlignment="1">
      <alignment vertical="center"/>
    </xf>
    <xf numFmtId="0" fontId="23" fillId="0" borderId="0" xfId="0" applyFont="1"/>
    <xf numFmtId="0" fontId="21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3" fillId="0" borderId="0" xfId="0" quotePrefix="1" applyFont="1" applyAlignment="1">
      <alignment horizontal="left" vertical="top"/>
    </xf>
    <xf numFmtId="0" fontId="22" fillId="0" borderId="0" xfId="0" quotePrefix="1" applyFont="1" applyAlignment="1">
      <alignment horizontal="center" vertical="top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Border="1" applyAlignment="1"/>
    <xf numFmtId="0" fontId="19" fillId="24" borderId="10" xfId="0" applyFont="1" applyFill="1" applyBorder="1" applyAlignment="1">
      <alignment horizontal="center" vertical="center" wrapText="1"/>
    </xf>
    <xf numFmtId="0" fontId="23" fillId="0" borderId="0" xfId="0" applyFont="1" applyBorder="1"/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19" fillId="24" borderId="12" xfId="0" applyFont="1" applyFill="1" applyBorder="1" applyAlignment="1">
      <alignment horizontal="center" vertical="center" wrapText="1"/>
    </xf>
    <xf numFmtId="0" fontId="19" fillId="24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" fontId="28" fillId="26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11" xfId="0" quotePrefix="1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10" xfId="0" applyFont="1" applyBorder="1" applyAlignment="1">
      <alignment horizontal="left" vertical="center"/>
    </xf>
    <xf numFmtId="0" fontId="24" fillId="0" borderId="0" xfId="0" applyFont="1" applyFill="1" applyAlignment="1">
      <alignment wrapText="1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18" fillId="0" borderId="0" xfId="0" applyFont="1" applyBorder="1" applyAlignment="1"/>
    <xf numFmtId="0" fontId="21" fillId="27" borderId="11" xfId="0" applyFont="1" applyFill="1" applyBorder="1" applyAlignment="1">
      <alignment horizontal="center" vertical="center" wrapText="1"/>
    </xf>
    <xf numFmtId="0" fontId="21" fillId="27" borderId="11" xfId="0" quotePrefix="1" applyFont="1" applyFill="1" applyBorder="1" applyAlignment="1">
      <alignment horizontal="left" vertical="center" wrapText="1"/>
    </xf>
    <xf numFmtId="0" fontId="21" fillId="27" borderId="11" xfId="0" applyFont="1" applyFill="1" applyBorder="1" applyAlignment="1">
      <alignment horizontal="left" vertical="center" wrapText="1"/>
    </xf>
    <xf numFmtId="2" fontId="24" fillId="0" borderId="1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>
      <alignment horizontal="left" wrapText="1"/>
    </xf>
    <xf numFmtId="0" fontId="19" fillId="24" borderId="12" xfId="0" applyFont="1" applyFill="1" applyBorder="1" applyAlignment="1">
      <alignment horizontal="center" vertical="center" wrapText="1"/>
    </xf>
    <xf numFmtId="0" fontId="19" fillId="24" borderId="13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19" fillId="24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2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 vertical="center" readingOrder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6</xdr:col>
      <xdr:colOff>266700</xdr:colOff>
      <xdr:row>2</xdr:row>
      <xdr:rowOff>190500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71500" y="47625"/>
          <a:ext cx="34671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152400</xdr:rowOff>
    </xdr:from>
    <xdr:to>
      <xdr:col>1</xdr:col>
      <xdr:colOff>304800</xdr:colOff>
      <xdr:row>2</xdr:row>
      <xdr:rowOff>142875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52400"/>
          <a:ext cx="5619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123825</xdr:colOff>
      <xdr:row>0</xdr:row>
      <xdr:rowOff>152400</xdr:rowOff>
    </xdr:from>
    <xdr:to>
      <xdr:col>1</xdr:col>
      <xdr:colOff>304800</xdr:colOff>
      <xdr:row>2</xdr:row>
      <xdr:rowOff>142875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52400"/>
          <a:ext cx="5619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96"/>
  <sheetViews>
    <sheetView showGridLines="0" tabSelected="1" view="pageBreakPreview" topLeftCell="A4" zoomScaleNormal="100" zoomScaleSheetLayoutView="100" workbookViewId="0">
      <selection activeCell="Q22" sqref="Q22"/>
    </sheetView>
  </sheetViews>
  <sheetFormatPr defaultRowHeight="15" x14ac:dyDescent="0.25"/>
  <cols>
    <col min="1" max="1" width="5.7109375" style="4" customWidth="1"/>
    <col min="2" max="2" width="10.85546875" style="40" bestFit="1" customWidth="1"/>
    <col min="3" max="3" width="14.140625" style="32" bestFit="1" customWidth="1"/>
    <col min="4" max="4" width="8.85546875" style="32" bestFit="1" customWidth="1"/>
    <col min="5" max="5" width="6.28515625" style="32" customWidth="1"/>
    <col min="6" max="6" width="10.7109375" style="32" customWidth="1"/>
    <col min="7" max="7" width="6.28515625" style="32" customWidth="1"/>
    <col min="8" max="8" width="10.7109375" style="32" customWidth="1"/>
    <col min="9" max="9" width="12.140625" style="32" hidden="1" customWidth="1"/>
    <col min="10" max="10" width="6.42578125" style="32" customWidth="1"/>
    <col min="11" max="11" width="10.7109375" style="32" customWidth="1"/>
    <col min="12" max="12" width="12.28515625" style="32" hidden="1" customWidth="1"/>
    <col min="13" max="13" width="6.28515625" style="2" customWidth="1"/>
    <col min="14" max="15" width="10.7109375" style="2" customWidth="1"/>
    <col min="16" max="253" width="9.140625" style="2"/>
    <col min="254" max="16384" width="9.140625" style="5"/>
  </cols>
  <sheetData>
    <row r="1" spans="1:17" s="5" customFormat="1" ht="15" customHeight="1" x14ac:dyDescent="0.25">
      <c r="A1" s="4"/>
      <c r="B1" s="35"/>
      <c r="C1" s="20"/>
      <c r="D1" s="20"/>
      <c r="E1" s="20"/>
      <c r="F1" s="20"/>
      <c r="G1" s="75" t="s">
        <v>22</v>
      </c>
      <c r="H1" s="75"/>
      <c r="I1" s="75"/>
      <c r="J1" s="75"/>
      <c r="K1" s="75"/>
      <c r="L1" s="75"/>
      <c r="M1" s="75"/>
      <c r="N1" s="75"/>
      <c r="O1" s="75"/>
      <c r="P1" s="2"/>
      <c r="Q1" s="2"/>
    </row>
    <row r="2" spans="1:17" s="5" customFormat="1" ht="15.75" x14ac:dyDescent="0.25">
      <c r="A2" s="31"/>
      <c r="B2" s="36"/>
      <c r="C2" s="24"/>
      <c r="D2" s="21"/>
      <c r="E2" s="21"/>
      <c r="F2" s="21"/>
      <c r="G2" s="75" t="s">
        <v>23</v>
      </c>
      <c r="H2" s="75"/>
      <c r="I2" s="75"/>
      <c r="J2" s="75"/>
      <c r="K2" s="75"/>
      <c r="L2" s="75"/>
      <c r="M2" s="75"/>
      <c r="N2" s="75"/>
      <c r="O2" s="75"/>
      <c r="P2" s="12"/>
      <c r="Q2" s="12"/>
    </row>
    <row r="3" spans="1:17" s="5" customFormat="1" ht="16.5" customHeight="1" x14ac:dyDescent="0.25">
      <c r="A3" s="13"/>
      <c r="B3" s="37"/>
      <c r="C3" s="21"/>
      <c r="D3" s="21"/>
      <c r="E3" s="21"/>
      <c r="F3" s="21"/>
      <c r="G3" s="75" t="s">
        <v>24</v>
      </c>
      <c r="H3" s="75"/>
      <c r="I3" s="75"/>
      <c r="J3" s="75"/>
      <c r="K3" s="75"/>
      <c r="L3" s="75"/>
      <c r="M3" s="75"/>
      <c r="N3" s="75"/>
      <c r="O3" s="75"/>
      <c r="P3" s="12"/>
      <c r="Q3" s="12"/>
    </row>
    <row r="4" spans="1:17" s="5" customFormat="1" ht="20.25" customHeight="1" x14ac:dyDescent="0.25">
      <c r="A4" s="10"/>
      <c r="B4" s="38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11"/>
      <c r="P4" s="33"/>
      <c r="Q4" s="33"/>
    </row>
    <row r="5" spans="1:17" s="5" customFormat="1" ht="21.75" customHeight="1" x14ac:dyDescent="0.25">
      <c r="A5" s="65" t="s">
        <v>14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1"/>
      <c r="Q5" s="2"/>
    </row>
    <row r="6" spans="1:17" s="3" customFormat="1" ht="15.75" customHeight="1" x14ac:dyDescent="0.25">
      <c r="A6" s="15"/>
      <c r="B6" s="61" t="s">
        <v>5</v>
      </c>
      <c r="C6" s="61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</row>
    <row r="7" spans="1:17" s="3" customFormat="1" ht="15.75" customHeight="1" x14ac:dyDescent="0.25">
      <c r="A7" s="14"/>
      <c r="B7" s="61" t="s">
        <v>6</v>
      </c>
      <c r="C7" s="61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16"/>
    </row>
    <row r="8" spans="1:17" s="3" customFormat="1" ht="15.75" customHeight="1" x14ac:dyDescent="0.25">
      <c r="A8" s="17"/>
      <c r="B8" s="31"/>
      <c r="C8" s="25"/>
      <c r="D8" s="22"/>
      <c r="E8" s="22"/>
      <c r="F8" s="22"/>
      <c r="G8" s="22"/>
      <c r="H8" s="22"/>
      <c r="I8" s="22"/>
      <c r="J8" s="22"/>
      <c r="K8" s="22"/>
      <c r="L8" s="22"/>
      <c r="M8" s="17"/>
      <c r="N8" s="17"/>
      <c r="O8" s="17"/>
    </row>
    <row r="9" spans="1:17" s="44" customFormat="1" ht="15.75" customHeight="1" x14ac:dyDescent="0.25">
      <c r="A9" s="68" t="s">
        <v>7</v>
      </c>
      <c r="B9" s="68" t="s">
        <v>8</v>
      </c>
      <c r="C9" s="68" t="s">
        <v>0</v>
      </c>
      <c r="D9" s="68" t="s">
        <v>1</v>
      </c>
      <c r="E9" s="62" t="s">
        <v>15</v>
      </c>
      <c r="F9" s="63"/>
      <c r="G9" s="62" t="s">
        <v>16</v>
      </c>
      <c r="H9" s="64"/>
      <c r="I9" s="30"/>
      <c r="J9" s="62" t="s">
        <v>17</v>
      </c>
      <c r="K9" s="64"/>
      <c r="L9" s="30"/>
      <c r="M9" s="62" t="s">
        <v>13</v>
      </c>
      <c r="N9" s="63"/>
      <c r="O9" s="68" t="s">
        <v>4</v>
      </c>
    </row>
    <row r="10" spans="1:17" s="44" customFormat="1" ht="24.75" customHeight="1" x14ac:dyDescent="0.25">
      <c r="A10" s="69"/>
      <c r="B10" s="69"/>
      <c r="C10" s="69"/>
      <c r="D10" s="69"/>
      <c r="E10" s="18" t="s">
        <v>2</v>
      </c>
      <c r="F10" s="18" t="s">
        <v>3</v>
      </c>
      <c r="G10" s="18" t="s">
        <v>2</v>
      </c>
      <c r="H10" s="29" t="s">
        <v>3</v>
      </c>
      <c r="I10" s="30"/>
      <c r="J10" s="18" t="s">
        <v>2</v>
      </c>
      <c r="K10" s="29" t="s">
        <v>3</v>
      </c>
      <c r="L10" s="30"/>
      <c r="M10" s="18" t="s">
        <v>2</v>
      </c>
      <c r="N10" s="18" t="s">
        <v>3</v>
      </c>
      <c r="O10" s="69"/>
    </row>
    <row r="11" spans="1:17" s="5" customFormat="1" ht="15.75" x14ac:dyDescent="0.25">
      <c r="A11" s="26">
        <v>1</v>
      </c>
      <c r="B11" s="39" t="s">
        <v>25</v>
      </c>
      <c r="C11" s="27" t="s">
        <v>64</v>
      </c>
      <c r="D11" s="27" t="s">
        <v>99</v>
      </c>
      <c r="E11" s="26">
        <v>65</v>
      </c>
      <c r="F11" s="26" t="s">
        <v>130</v>
      </c>
      <c r="G11" s="26">
        <v>55</v>
      </c>
      <c r="H11" s="26" t="s">
        <v>131</v>
      </c>
      <c r="I11" s="26"/>
      <c r="J11" s="26">
        <v>71</v>
      </c>
      <c r="K11" s="26" t="s">
        <v>132</v>
      </c>
      <c r="L11" s="26"/>
      <c r="M11" s="26">
        <v>65</v>
      </c>
      <c r="N11" s="26" t="s">
        <v>131</v>
      </c>
      <c r="O11" s="34">
        <f>SUM(E11+G11*2+J11*3)/6</f>
        <v>64.666666666666671</v>
      </c>
    </row>
    <row r="12" spans="1:17" s="5" customFormat="1" ht="15.75" x14ac:dyDescent="0.25">
      <c r="A12" s="26">
        <v>2</v>
      </c>
      <c r="B12" s="55" t="s">
        <v>27</v>
      </c>
      <c r="C12" s="56" t="s">
        <v>66</v>
      </c>
      <c r="D12" s="56" t="s">
        <v>100</v>
      </c>
      <c r="E12" s="26">
        <v>51</v>
      </c>
      <c r="F12" s="26" t="s">
        <v>131</v>
      </c>
      <c r="G12" s="26">
        <v>50</v>
      </c>
      <c r="H12" s="26" t="s">
        <v>131</v>
      </c>
      <c r="I12" s="26"/>
      <c r="J12" s="26">
        <v>71</v>
      </c>
      <c r="K12" s="26" t="s">
        <v>132</v>
      </c>
      <c r="L12" s="26"/>
      <c r="M12" s="26">
        <v>75</v>
      </c>
      <c r="N12" s="26" t="s">
        <v>132</v>
      </c>
      <c r="O12" s="34">
        <f t="shared" ref="O12:O49" si="0">SUM(E12+G12*2+J12*3)/6</f>
        <v>60.666666666666664</v>
      </c>
    </row>
    <row r="13" spans="1:17" s="5" customFormat="1" ht="15.75" x14ac:dyDescent="0.25">
      <c r="A13" s="26">
        <v>3</v>
      </c>
      <c r="B13" s="39" t="s">
        <v>28</v>
      </c>
      <c r="C13" s="27" t="s">
        <v>67</v>
      </c>
      <c r="D13" s="27" t="s">
        <v>101</v>
      </c>
      <c r="E13" s="26">
        <v>64</v>
      </c>
      <c r="F13" s="26" t="s">
        <v>130</v>
      </c>
      <c r="G13" s="26">
        <v>52</v>
      </c>
      <c r="H13" s="26" t="s">
        <v>131</v>
      </c>
      <c r="I13" s="26"/>
      <c r="J13" s="26">
        <v>71</v>
      </c>
      <c r="K13" s="26" t="s">
        <v>132</v>
      </c>
      <c r="L13" s="26"/>
      <c r="M13" s="26">
        <v>64</v>
      </c>
      <c r="N13" s="26" t="s">
        <v>131</v>
      </c>
      <c r="O13" s="34">
        <f t="shared" si="0"/>
        <v>63.5</v>
      </c>
    </row>
    <row r="14" spans="1:17" s="5" customFormat="1" ht="15.75" x14ac:dyDescent="0.25">
      <c r="A14" s="26">
        <v>4</v>
      </c>
      <c r="B14" s="39" t="s">
        <v>30</v>
      </c>
      <c r="C14" s="27" t="s">
        <v>69</v>
      </c>
      <c r="D14" s="27" t="s">
        <v>101</v>
      </c>
      <c r="E14" s="26">
        <v>63</v>
      </c>
      <c r="F14" s="26" t="s">
        <v>130</v>
      </c>
      <c r="G14" s="26">
        <v>53</v>
      </c>
      <c r="H14" s="26" t="s">
        <v>131</v>
      </c>
      <c r="I14" s="26"/>
      <c r="J14" s="26">
        <v>71</v>
      </c>
      <c r="K14" s="26" t="s">
        <v>132</v>
      </c>
      <c r="L14" s="26"/>
      <c r="M14" s="26">
        <v>64</v>
      </c>
      <c r="N14" s="26" t="s">
        <v>131</v>
      </c>
      <c r="O14" s="34">
        <f t="shared" si="0"/>
        <v>63.666666666666664</v>
      </c>
    </row>
    <row r="15" spans="1:17" s="5" customFormat="1" ht="15.75" x14ac:dyDescent="0.25">
      <c r="A15" s="26">
        <v>5</v>
      </c>
      <c r="B15" s="39" t="s">
        <v>32</v>
      </c>
      <c r="C15" s="27" t="s">
        <v>71</v>
      </c>
      <c r="D15" s="27" t="s">
        <v>102</v>
      </c>
      <c r="E15" s="26">
        <v>58</v>
      </c>
      <c r="F15" s="26" t="s">
        <v>131</v>
      </c>
      <c r="G15" s="26">
        <v>50</v>
      </c>
      <c r="H15" s="26" t="s">
        <v>131</v>
      </c>
      <c r="I15" s="26"/>
      <c r="J15" s="26">
        <v>71</v>
      </c>
      <c r="K15" s="26" t="s">
        <v>132</v>
      </c>
      <c r="L15" s="26"/>
      <c r="M15" s="26">
        <v>62</v>
      </c>
      <c r="N15" s="26" t="s">
        <v>131</v>
      </c>
      <c r="O15" s="34">
        <f t="shared" si="0"/>
        <v>61.833333333333336</v>
      </c>
    </row>
    <row r="16" spans="1:17" s="5" customFormat="1" ht="15.75" x14ac:dyDescent="0.25">
      <c r="A16" s="26">
        <v>6</v>
      </c>
      <c r="B16" s="39" t="s">
        <v>33</v>
      </c>
      <c r="C16" s="27" t="s">
        <v>72</v>
      </c>
      <c r="D16" s="27" t="s">
        <v>103</v>
      </c>
      <c r="E16" s="26">
        <v>56</v>
      </c>
      <c r="F16" s="26" t="s">
        <v>131</v>
      </c>
      <c r="G16" s="26">
        <v>52</v>
      </c>
      <c r="H16" s="26" t="s">
        <v>131</v>
      </c>
      <c r="I16" s="26"/>
      <c r="J16" s="26">
        <v>71</v>
      </c>
      <c r="K16" s="26" t="s">
        <v>132</v>
      </c>
      <c r="L16" s="26"/>
      <c r="M16" s="26">
        <v>62</v>
      </c>
      <c r="N16" s="26" t="s">
        <v>131</v>
      </c>
      <c r="O16" s="34">
        <f t="shared" si="0"/>
        <v>62.166666666666664</v>
      </c>
    </row>
    <row r="17" spans="1:253" ht="15.75" x14ac:dyDescent="0.25">
      <c r="A17" s="26">
        <v>7</v>
      </c>
      <c r="B17" s="55" t="s">
        <v>34</v>
      </c>
      <c r="C17" s="56" t="s">
        <v>73</v>
      </c>
      <c r="D17" s="56" t="s">
        <v>103</v>
      </c>
      <c r="E17" s="26">
        <v>72</v>
      </c>
      <c r="F17" s="26" t="s">
        <v>132</v>
      </c>
      <c r="G17" s="26">
        <v>82</v>
      </c>
      <c r="H17" s="26" t="s">
        <v>134</v>
      </c>
      <c r="I17" s="26"/>
      <c r="J17" s="26">
        <v>71</v>
      </c>
      <c r="K17" s="26" t="s">
        <v>132</v>
      </c>
      <c r="L17" s="26"/>
      <c r="M17" s="26">
        <v>76</v>
      </c>
      <c r="N17" s="26" t="s">
        <v>132</v>
      </c>
      <c r="O17" s="34">
        <f t="shared" si="0"/>
        <v>74.833333333333329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</row>
    <row r="18" spans="1:253" ht="15.75" x14ac:dyDescent="0.25">
      <c r="A18" s="26">
        <v>8</v>
      </c>
      <c r="B18" s="39" t="s">
        <v>36</v>
      </c>
      <c r="C18" s="27" t="s">
        <v>75</v>
      </c>
      <c r="D18" s="27" t="s">
        <v>104</v>
      </c>
      <c r="E18" s="26">
        <v>58</v>
      </c>
      <c r="F18" s="26" t="s">
        <v>131</v>
      </c>
      <c r="G18" s="26">
        <v>54</v>
      </c>
      <c r="H18" s="26" t="s">
        <v>131</v>
      </c>
      <c r="I18" s="26"/>
      <c r="J18" s="26">
        <v>71</v>
      </c>
      <c r="K18" s="26" t="s">
        <v>132</v>
      </c>
      <c r="L18" s="26"/>
      <c r="M18" s="26">
        <v>63</v>
      </c>
      <c r="N18" s="26" t="s">
        <v>131</v>
      </c>
      <c r="O18" s="34">
        <f t="shared" si="0"/>
        <v>63.166666666666664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</row>
    <row r="19" spans="1:253" ht="15.75" x14ac:dyDescent="0.25">
      <c r="A19" s="26">
        <v>9</v>
      </c>
      <c r="B19" s="39" t="s">
        <v>39</v>
      </c>
      <c r="C19" s="27" t="s">
        <v>78</v>
      </c>
      <c r="D19" s="27" t="s">
        <v>107</v>
      </c>
      <c r="E19" s="26">
        <v>55</v>
      </c>
      <c r="F19" s="26" t="s">
        <v>131</v>
      </c>
      <c r="G19" s="26">
        <v>45</v>
      </c>
      <c r="H19" s="26" t="s">
        <v>135</v>
      </c>
      <c r="I19" s="26"/>
      <c r="J19" s="26">
        <v>70</v>
      </c>
      <c r="K19" s="26" t="s">
        <v>132</v>
      </c>
      <c r="L19" s="26"/>
      <c r="M19" s="26">
        <v>59</v>
      </c>
      <c r="N19" s="26" t="s">
        <v>131</v>
      </c>
      <c r="O19" s="34">
        <f t="shared" si="0"/>
        <v>59.166666666666664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</row>
    <row r="20" spans="1:253" ht="15.75" x14ac:dyDescent="0.25">
      <c r="A20" s="26">
        <v>10</v>
      </c>
      <c r="B20" s="39" t="s">
        <v>40</v>
      </c>
      <c r="C20" s="27" t="s">
        <v>79</v>
      </c>
      <c r="D20" s="27" t="s">
        <v>107</v>
      </c>
      <c r="E20" s="26">
        <v>56</v>
      </c>
      <c r="F20" s="26" t="s">
        <v>131</v>
      </c>
      <c r="G20" s="26">
        <v>43</v>
      </c>
      <c r="H20" s="26" t="s">
        <v>135</v>
      </c>
      <c r="I20" s="26"/>
      <c r="J20" s="26">
        <v>45</v>
      </c>
      <c r="K20" s="26" t="s">
        <v>135</v>
      </c>
      <c r="L20" s="26"/>
      <c r="M20" s="26">
        <v>46</v>
      </c>
      <c r="N20" s="26" t="s">
        <v>135</v>
      </c>
      <c r="O20" s="34">
        <f t="shared" si="0"/>
        <v>46.166666666666664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</row>
    <row r="21" spans="1:253" ht="15.75" x14ac:dyDescent="0.25">
      <c r="A21" s="26">
        <v>11</v>
      </c>
      <c r="B21" s="55" t="s">
        <v>48</v>
      </c>
      <c r="C21" s="56" t="s">
        <v>86</v>
      </c>
      <c r="D21" s="56" t="s">
        <v>114</v>
      </c>
      <c r="E21" s="26">
        <v>66</v>
      </c>
      <c r="F21" s="26" t="s">
        <v>130</v>
      </c>
      <c r="G21" s="26">
        <v>52</v>
      </c>
      <c r="H21" s="26" t="s">
        <v>131</v>
      </c>
      <c r="I21" s="26"/>
      <c r="J21" s="26">
        <v>71</v>
      </c>
      <c r="K21" s="26" t="s">
        <v>132</v>
      </c>
      <c r="L21" s="26"/>
      <c r="M21" s="26">
        <v>69</v>
      </c>
      <c r="N21" s="26" t="s">
        <v>131</v>
      </c>
      <c r="O21" s="34">
        <f t="shared" si="0"/>
        <v>63.833333333333336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</row>
    <row r="22" spans="1:253" ht="15.75" x14ac:dyDescent="0.25">
      <c r="A22" s="26">
        <v>12</v>
      </c>
      <c r="B22" s="39" t="s">
        <v>56</v>
      </c>
      <c r="C22" s="27" t="s">
        <v>94</v>
      </c>
      <c r="D22" s="27" t="s">
        <v>122</v>
      </c>
      <c r="E22" s="26">
        <v>58</v>
      </c>
      <c r="F22" s="26" t="s">
        <v>131</v>
      </c>
      <c r="G22" s="26">
        <v>68</v>
      </c>
      <c r="H22" s="26" t="s">
        <v>131</v>
      </c>
      <c r="I22" s="26"/>
      <c r="J22" s="26">
        <v>71</v>
      </c>
      <c r="K22" s="26" t="s">
        <v>132</v>
      </c>
      <c r="L22" s="26"/>
      <c r="M22" s="26">
        <v>68</v>
      </c>
      <c r="N22" s="26" t="s">
        <v>131</v>
      </c>
      <c r="O22" s="34">
        <f t="shared" si="0"/>
        <v>67.833333333333329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</row>
    <row r="23" spans="1:253" ht="15.75" x14ac:dyDescent="0.25">
      <c r="A23" s="26">
        <v>13</v>
      </c>
      <c r="B23" s="39" t="s">
        <v>57</v>
      </c>
      <c r="C23" s="27" t="s">
        <v>82</v>
      </c>
      <c r="D23" s="27" t="s">
        <v>123</v>
      </c>
      <c r="E23" s="26">
        <v>55</v>
      </c>
      <c r="F23" s="26" t="s">
        <v>131</v>
      </c>
      <c r="G23" s="26">
        <v>51</v>
      </c>
      <c r="H23" s="26" t="s">
        <v>131</v>
      </c>
      <c r="I23" s="26"/>
      <c r="J23" s="26">
        <v>71</v>
      </c>
      <c r="K23" s="26" t="s">
        <v>132</v>
      </c>
      <c r="L23" s="26"/>
      <c r="M23" s="26">
        <v>62</v>
      </c>
      <c r="N23" s="26" t="s">
        <v>131</v>
      </c>
      <c r="O23" s="34">
        <f t="shared" si="0"/>
        <v>61.666666666666664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</row>
    <row r="24" spans="1:253" ht="15.75" x14ac:dyDescent="0.25">
      <c r="A24" s="26">
        <v>14</v>
      </c>
      <c r="B24" s="39" t="s">
        <v>60</v>
      </c>
      <c r="C24" s="27" t="s">
        <v>96</v>
      </c>
      <c r="D24" s="27" t="s">
        <v>126</v>
      </c>
      <c r="E24" s="26">
        <v>59</v>
      </c>
      <c r="F24" s="26" t="s">
        <v>131</v>
      </c>
      <c r="G24" s="26">
        <v>52</v>
      </c>
      <c r="H24" s="26" t="s">
        <v>131</v>
      </c>
      <c r="I24" s="26"/>
      <c r="J24" s="26">
        <v>67</v>
      </c>
      <c r="K24" s="26" t="s">
        <v>131</v>
      </c>
      <c r="L24" s="26"/>
      <c r="M24" s="26">
        <v>61</v>
      </c>
      <c r="N24" s="26" t="s">
        <v>131</v>
      </c>
      <c r="O24" s="34">
        <f t="shared" si="0"/>
        <v>60.666666666666664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</row>
    <row r="25" spans="1:253" ht="15.75" x14ac:dyDescent="0.25">
      <c r="A25" s="26">
        <v>15</v>
      </c>
      <c r="B25" s="39" t="s">
        <v>61</v>
      </c>
      <c r="C25" s="27" t="s">
        <v>97</v>
      </c>
      <c r="D25" s="27" t="s">
        <v>127</v>
      </c>
      <c r="E25" s="26">
        <v>60</v>
      </c>
      <c r="F25" s="26" t="s">
        <v>130</v>
      </c>
      <c r="G25" s="26">
        <v>62</v>
      </c>
      <c r="H25" s="26" t="s">
        <v>131</v>
      </c>
      <c r="I25" s="26"/>
      <c r="J25" s="26">
        <v>71</v>
      </c>
      <c r="K25" s="26" t="s">
        <v>132</v>
      </c>
      <c r="L25" s="26"/>
      <c r="M25" s="26">
        <v>66</v>
      </c>
      <c r="N25" s="26" t="s">
        <v>131</v>
      </c>
      <c r="O25" s="34">
        <f t="shared" si="0"/>
        <v>66.166666666666671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</row>
    <row r="26" spans="1:253" ht="15.75" x14ac:dyDescent="0.25">
      <c r="A26" s="26">
        <v>16</v>
      </c>
      <c r="B26" s="39" t="s">
        <v>62</v>
      </c>
      <c r="C26" s="27" t="s">
        <v>65</v>
      </c>
      <c r="D26" s="27" t="s">
        <v>128</v>
      </c>
      <c r="E26" s="26">
        <v>56</v>
      </c>
      <c r="F26" s="26" t="s">
        <v>131</v>
      </c>
      <c r="G26" s="26">
        <v>50</v>
      </c>
      <c r="H26" s="26" t="s">
        <v>131</v>
      </c>
      <c r="I26" s="26"/>
      <c r="J26" s="26">
        <v>45</v>
      </c>
      <c r="K26" s="26" t="s">
        <v>135</v>
      </c>
      <c r="L26" s="26"/>
      <c r="M26" s="26">
        <v>49</v>
      </c>
      <c r="N26" s="26" t="s">
        <v>135</v>
      </c>
      <c r="O26" s="34">
        <f t="shared" si="0"/>
        <v>48.5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</row>
    <row r="27" spans="1:253" ht="15.75" x14ac:dyDescent="0.25">
      <c r="A27" s="54">
        <v>17</v>
      </c>
      <c r="B27" s="55" t="s">
        <v>26</v>
      </c>
      <c r="C27" s="56" t="s">
        <v>65</v>
      </c>
      <c r="D27" s="56" t="s">
        <v>100</v>
      </c>
      <c r="E27" s="26">
        <v>66</v>
      </c>
      <c r="F27" s="26" t="s">
        <v>130</v>
      </c>
      <c r="G27" s="26">
        <v>53</v>
      </c>
      <c r="H27" s="26" t="s">
        <v>131</v>
      </c>
      <c r="I27" s="26"/>
      <c r="J27" s="26">
        <v>71</v>
      </c>
      <c r="K27" s="26" t="s">
        <v>132</v>
      </c>
      <c r="L27" s="26"/>
      <c r="M27" s="26">
        <v>65</v>
      </c>
      <c r="N27" s="26" t="s">
        <v>131</v>
      </c>
      <c r="O27" s="34">
        <f t="shared" si="0"/>
        <v>64.166666666666671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</row>
    <row r="28" spans="1:253" ht="15.75" x14ac:dyDescent="0.25">
      <c r="A28" s="54">
        <v>18</v>
      </c>
      <c r="B28" s="39" t="s">
        <v>29</v>
      </c>
      <c r="C28" s="27" t="s">
        <v>68</v>
      </c>
      <c r="D28" s="27" t="s">
        <v>101</v>
      </c>
      <c r="E28" s="26">
        <v>60</v>
      </c>
      <c r="F28" s="26" t="s">
        <v>130</v>
      </c>
      <c r="G28" s="26">
        <v>61</v>
      </c>
      <c r="H28" s="26" t="s">
        <v>131</v>
      </c>
      <c r="I28" s="26"/>
      <c r="J28" s="26">
        <v>71</v>
      </c>
      <c r="K28" s="26" t="s">
        <v>132</v>
      </c>
      <c r="L28" s="26"/>
      <c r="M28" s="26">
        <v>66</v>
      </c>
      <c r="N28" s="26" t="s">
        <v>131</v>
      </c>
      <c r="O28" s="34">
        <f t="shared" si="0"/>
        <v>65.833333333333329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</row>
    <row r="29" spans="1:253" ht="15.75" x14ac:dyDescent="0.25">
      <c r="A29" s="54">
        <v>19</v>
      </c>
      <c r="B29" s="39" t="s">
        <v>31</v>
      </c>
      <c r="C29" s="27" t="s">
        <v>70</v>
      </c>
      <c r="D29" s="27" t="s">
        <v>102</v>
      </c>
      <c r="E29" s="26">
        <v>66</v>
      </c>
      <c r="F29" s="26" t="s">
        <v>130</v>
      </c>
      <c r="G29" s="26">
        <v>54</v>
      </c>
      <c r="H29" s="26" t="s">
        <v>131</v>
      </c>
      <c r="I29" s="26"/>
      <c r="J29" s="26">
        <v>71</v>
      </c>
      <c r="K29" s="26" t="s">
        <v>132</v>
      </c>
      <c r="L29" s="26"/>
      <c r="M29" s="26">
        <v>65</v>
      </c>
      <c r="N29" s="26" t="s">
        <v>131</v>
      </c>
      <c r="O29" s="34">
        <f t="shared" si="0"/>
        <v>64.5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</row>
    <row r="30" spans="1:253" ht="15.75" x14ac:dyDescent="0.25">
      <c r="A30" s="54">
        <v>20</v>
      </c>
      <c r="B30" s="39" t="s">
        <v>35</v>
      </c>
      <c r="C30" s="27" t="s">
        <v>74</v>
      </c>
      <c r="D30" s="27" t="s">
        <v>103</v>
      </c>
      <c r="E30" s="26">
        <v>66</v>
      </c>
      <c r="F30" s="26" t="s">
        <v>130</v>
      </c>
      <c r="G30" s="26">
        <v>56</v>
      </c>
      <c r="H30" s="26" t="s">
        <v>131</v>
      </c>
      <c r="I30" s="26"/>
      <c r="J30" s="26">
        <v>71</v>
      </c>
      <c r="K30" s="26" t="s">
        <v>132</v>
      </c>
      <c r="L30" s="26"/>
      <c r="M30" s="26">
        <v>65</v>
      </c>
      <c r="N30" s="26" t="s">
        <v>131</v>
      </c>
      <c r="O30" s="34">
        <f t="shared" si="0"/>
        <v>65.166666666666671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</row>
    <row r="31" spans="1:253" ht="15.75" x14ac:dyDescent="0.25">
      <c r="A31" s="54">
        <v>21</v>
      </c>
      <c r="B31" s="39" t="s">
        <v>37</v>
      </c>
      <c r="C31" s="27" t="s">
        <v>76</v>
      </c>
      <c r="D31" s="27" t="s">
        <v>105</v>
      </c>
      <c r="E31" s="26">
        <v>67</v>
      </c>
      <c r="F31" s="26" t="s">
        <v>130</v>
      </c>
      <c r="G31" s="26">
        <v>53</v>
      </c>
      <c r="H31" s="26" t="s">
        <v>131</v>
      </c>
      <c r="I31" s="26"/>
      <c r="J31" s="26">
        <v>70</v>
      </c>
      <c r="K31" s="26" t="s">
        <v>132</v>
      </c>
      <c r="L31" s="26"/>
      <c r="M31" s="26">
        <v>64</v>
      </c>
      <c r="N31" s="26" t="s">
        <v>131</v>
      </c>
      <c r="O31" s="34">
        <f t="shared" si="0"/>
        <v>63.833333333333336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</row>
    <row r="32" spans="1:253" ht="15.75" x14ac:dyDescent="0.25">
      <c r="A32" s="54">
        <v>22</v>
      </c>
      <c r="B32" s="39" t="s">
        <v>38</v>
      </c>
      <c r="C32" s="27" t="s">
        <v>77</v>
      </c>
      <c r="D32" s="27" t="s">
        <v>106</v>
      </c>
      <c r="E32" s="26">
        <v>64</v>
      </c>
      <c r="F32" s="26" t="s">
        <v>130</v>
      </c>
      <c r="G32" s="26">
        <v>52</v>
      </c>
      <c r="H32" s="26" t="s">
        <v>131</v>
      </c>
      <c r="I32" s="26"/>
      <c r="J32" s="26">
        <v>70</v>
      </c>
      <c r="K32" s="26" t="s">
        <v>132</v>
      </c>
      <c r="L32" s="26"/>
      <c r="M32" s="26">
        <v>63</v>
      </c>
      <c r="N32" s="26" t="s">
        <v>131</v>
      </c>
      <c r="O32" s="34">
        <f t="shared" si="0"/>
        <v>63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</row>
    <row r="33" spans="1:253" ht="15.75" x14ac:dyDescent="0.25">
      <c r="A33" s="54">
        <v>23</v>
      </c>
      <c r="B33" s="39" t="s">
        <v>41</v>
      </c>
      <c r="C33" s="27" t="s">
        <v>80</v>
      </c>
      <c r="D33" s="27" t="s">
        <v>107</v>
      </c>
      <c r="E33" s="26">
        <v>62</v>
      </c>
      <c r="F33" s="26" t="s">
        <v>130</v>
      </c>
      <c r="G33" s="26">
        <v>61</v>
      </c>
      <c r="H33" s="26" t="s">
        <v>131</v>
      </c>
      <c r="I33" s="26"/>
      <c r="J33" s="26">
        <v>71</v>
      </c>
      <c r="K33" s="26" t="s">
        <v>132</v>
      </c>
      <c r="L33" s="26"/>
      <c r="M33" s="26">
        <v>66</v>
      </c>
      <c r="N33" s="26" t="s">
        <v>131</v>
      </c>
      <c r="O33" s="34">
        <f t="shared" si="0"/>
        <v>66.166666666666671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</row>
    <row r="34" spans="1:253" ht="15.75" x14ac:dyDescent="0.25">
      <c r="A34" s="54">
        <v>24</v>
      </c>
      <c r="B34" s="39" t="s">
        <v>42</v>
      </c>
      <c r="C34" s="27" t="s">
        <v>81</v>
      </c>
      <c r="D34" s="27" t="s">
        <v>108</v>
      </c>
      <c r="E34" s="26">
        <v>66</v>
      </c>
      <c r="F34" s="26" t="s">
        <v>130</v>
      </c>
      <c r="G34" s="26">
        <v>63</v>
      </c>
      <c r="H34" s="26" t="s">
        <v>131</v>
      </c>
      <c r="I34" s="26"/>
      <c r="J34" s="26">
        <v>71</v>
      </c>
      <c r="K34" s="26" t="s">
        <v>132</v>
      </c>
      <c r="L34" s="26"/>
      <c r="M34" s="26">
        <v>68</v>
      </c>
      <c r="N34" s="26" t="s">
        <v>131</v>
      </c>
      <c r="O34" s="34">
        <f t="shared" si="0"/>
        <v>67.5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</row>
    <row r="35" spans="1:253" ht="15.75" x14ac:dyDescent="0.25">
      <c r="A35" s="54">
        <v>25</v>
      </c>
      <c r="B35" s="39" t="s">
        <v>43</v>
      </c>
      <c r="C35" s="27" t="s">
        <v>82</v>
      </c>
      <c r="D35" s="27" t="s">
        <v>109</v>
      </c>
      <c r="E35" s="26">
        <v>63</v>
      </c>
      <c r="F35" s="26" t="s">
        <v>130</v>
      </c>
      <c r="G35" s="26">
        <v>52</v>
      </c>
      <c r="H35" s="26" t="s">
        <v>131</v>
      </c>
      <c r="I35" s="26"/>
      <c r="J35" s="26">
        <v>71</v>
      </c>
      <c r="K35" s="26" t="s">
        <v>132</v>
      </c>
      <c r="L35" s="26"/>
      <c r="M35" s="26">
        <v>63</v>
      </c>
      <c r="N35" s="26" t="s">
        <v>131</v>
      </c>
      <c r="O35" s="34">
        <f t="shared" si="0"/>
        <v>63.333333333333336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</row>
    <row r="36" spans="1:253" ht="15.75" x14ac:dyDescent="0.25">
      <c r="A36" s="54">
        <v>26</v>
      </c>
      <c r="B36" s="39" t="s">
        <v>44</v>
      </c>
      <c r="C36" s="27" t="s">
        <v>65</v>
      </c>
      <c r="D36" s="27" t="s">
        <v>110</v>
      </c>
      <c r="E36" s="26">
        <v>64</v>
      </c>
      <c r="F36" s="26" t="s">
        <v>130</v>
      </c>
      <c r="G36" s="26">
        <v>51</v>
      </c>
      <c r="H36" s="26" t="s">
        <v>131</v>
      </c>
      <c r="I36" s="26"/>
      <c r="J36" s="26">
        <v>71</v>
      </c>
      <c r="K36" s="26" t="s">
        <v>132</v>
      </c>
      <c r="L36" s="26"/>
      <c r="M36" s="26">
        <v>63</v>
      </c>
      <c r="N36" s="26" t="s">
        <v>131</v>
      </c>
      <c r="O36" s="34">
        <f t="shared" si="0"/>
        <v>63.166666666666664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</row>
    <row r="37" spans="1:253" ht="15.75" x14ac:dyDescent="0.25">
      <c r="A37" s="54">
        <v>27</v>
      </c>
      <c r="B37" s="39" t="s">
        <v>45</v>
      </c>
      <c r="C37" s="27" t="s">
        <v>83</v>
      </c>
      <c r="D37" s="27" t="s">
        <v>111</v>
      </c>
      <c r="E37" s="26">
        <v>65</v>
      </c>
      <c r="F37" s="26" t="s">
        <v>130</v>
      </c>
      <c r="G37" s="26">
        <v>57</v>
      </c>
      <c r="H37" s="26" t="s">
        <v>131</v>
      </c>
      <c r="I37" s="26"/>
      <c r="J37" s="26">
        <v>71</v>
      </c>
      <c r="K37" s="26" t="s">
        <v>132</v>
      </c>
      <c r="L37" s="26"/>
      <c r="M37" s="26">
        <v>65</v>
      </c>
      <c r="N37" s="26" t="s">
        <v>131</v>
      </c>
      <c r="O37" s="34">
        <f t="shared" si="0"/>
        <v>65.333333333333329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</row>
    <row r="38" spans="1:253" ht="15.75" x14ac:dyDescent="0.25">
      <c r="A38" s="54">
        <v>28</v>
      </c>
      <c r="B38" s="55" t="s">
        <v>46</v>
      </c>
      <c r="C38" s="56" t="s">
        <v>84</v>
      </c>
      <c r="D38" s="56" t="s">
        <v>112</v>
      </c>
      <c r="E38" s="26">
        <v>90</v>
      </c>
      <c r="F38" s="26" t="s">
        <v>133</v>
      </c>
      <c r="G38" s="26">
        <v>100</v>
      </c>
      <c r="H38" s="26" t="s">
        <v>133</v>
      </c>
      <c r="I38" s="26"/>
      <c r="J38" s="26">
        <v>100</v>
      </c>
      <c r="K38" s="26" t="s">
        <v>133</v>
      </c>
      <c r="L38" s="26"/>
      <c r="M38" s="26">
        <v>68</v>
      </c>
      <c r="N38" s="26" t="s">
        <v>131</v>
      </c>
      <c r="O38" s="34">
        <f t="shared" si="0"/>
        <v>98.333333333333329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</row>
    <row r="39" spans="1:253" ht="15.75" x14ac:dyDescent="0.25">
      <c r="A39" s="54">
        <v>29</v>
      </c>
      <c r="B39" s="39" t="s">
        <v>47</v>
      </c>
      <c r="C39" s="27" t="s">
        <v>85</v>
      </c>
      <c r="D39" s="27" t="s">
        <v>113</v>
      </c>
      <c r="E39" s="26">
        <v>65</v>
      </c>
      <c r="F39" s="26" t="s">
        <v>130</v>
      </c>
      <c r="G39" s="26">
        <v>57</v>
      </c>
      <c r="H39" s="26" t="s">
        <v>131</v>
      </c>
      <c r="I39" s="26"/>
      <c r="J39" s="26">
        <v>71</v>
      </c>
      <c r="K39" s="26" t="s">
        <v>132</v>
      </c>
      <c r="L39" s="26"/>
      <c r="M39" s="26">
        <v>65</v>
      </c>
      <c r="N39" s="26" t="s">
        <v>131</v>
      </c>
      <c r="O39" s="34">
        <f t="shared" si="0"/>
        <v>65.333333333333329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</row>
    <row r="40" spans="1:253" ht="15.75" x14ac:dyDescent="0.25">
      <c r="A40" s="54">
        <v>30</v>
      </c>
      <c r="B40" s="39" t="s">
        <v>49</v>
      </c>
      <c r="C40" s="27" t="s">
        <v>87</v>
      </c>
      <c r="D40" s="27" t="s">
        <v>115</v>
      </c>
      <c r="E40" s="26">
        <v>63</v>
      </c>
      <c r="F40" s="26" t="s">
        <v>130</v>
      </c>
      <c r="G40" s="26">
        <v>57</v>
      </c>
      <c r="H40" s="26" t="s">
        <v>131</v>
      </c>
      <c r="I40" s="26"/>
      <c r="J40" s="26">
        <v>71</v>
      </c>
      <c r="K40" s="26" t="s">
        <v>132</v>
      </c>
      <c r="L40" s="26"/>
      <c r="M40" s="26">
        <v>65</v>
      </c>
      <c r="N40" s="26" t="s">
        <v>131</v>
      </c>
      <c r="O40" s="34">
        <f t="shared" si="0"/>
        <v>65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</row>
    <row r="41" spans="1:253" ht="15.75" x14ac:dyDescent="0.25">
      <c r="A41" s="54">
        <v>31</v>
      </c>
      <c r="B41" s="39" t="s">
        <v>50</v>
      </c>
      <c r="C41" s="27" t="s">
        <v>88</v>
      </c>
      <c r="D41" s="27" t="s">
        <v>116</v>
      </c>
      <c r="E41" s="26">
        <v>55</v>
      </c>
      <c r="F41" s="26" t="s">
        <v>131</v>
      </c>
      <c r="G41" s="26">
        <v>44</v>
      </c>
      <c r="H41" s="26" t="s">
        <v>135</v>
      </c>
      <c r="I41" s="26"/>
      <c r="J41" s="26">
        <v>71</v>
      </c>
      <c r="K41" s="26" t="s">
        <v>132</v>
      </c>
      <c r="L41" s="26"/>
      <c r="M41" s="26">
        <v>59</v>
      </c>
      <c r="N41" s="26" t="s">
        <v>131</v>
      </c>
      <c r="O41" s="34">
        <f t="shared" si="0"/>
        <v>59.333333333333336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</row>
    <row r="42" spans="1:253" ht="15.75" x14ac:dyDescent="0.25">
      <c r="A42" s="54">
        <v>32</v>
      </c>
      <c r="B42" s="39" t="s">
        <v>51</v>
      </c>
      <c r="C42" s="27" t="s">
        <v>89</v>
      </c>
      <c r="D42" s="27" t="s">
        <v>117</v>
      </c>
      <c r="E42" s="26">
        <v>75</v>
      </c>
      <c r="F42" s="26" t="s">
        <v>132</v>
      </c>
      <c r="G42" s="26">
        <v>61</v>
      </c>
      <c r="H42" s="26" t="s">
        <v>131</v>
      </c>
      <c r="I42" s="26"/>
      <c r="J42" s="26">
        <v>76</v>
      </c>
      <c r="K42" s="26" t="s">
        <v>132</v>
      </c>
      <c r="L42" s="26"/>
      <c r="M42" s="26">
        <v>71</v>
      </c>
      <c r="N42" s="26" t="s">
        <v>132</v>
      </c>
      <c r="O42" s="34">
        <f t="shared" si="0"/>
        <v>70.833333333333329</v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</row>
    <row r="43" spans="1:253" ht="15.75" x14ac:dyDescent="0.25">
      <c r="A43" s="54">
        <v>33</v>
      </c>
      <c r="B43" s="39" t="s">
        <v>52</v>
      </c>
      <c r="C43" s="27" t="s">
        <v>90</v>
      </c>
      <c r="D43" s="27" t="s">
        <v>118</v>
      </c>
      <c r="E43" s="26">
        <v>66</v>
      </c>
      <c r="F43" s="26" t="s">
        <v>130</v>
      </c>
      <c r="G43" s="26">
        <v>65</v>
      </c>
      <c r="H43" s="26" t="s">
        <v>131</v>
      </c>
      <c r="I43" s="26"/>
      <c r="J43" s="26">
        <v>71</v>
      </c>
      <c r="K43" s="26" t="s">
        <v>132</v>
      </c>
      <c r="L43" s="26"/>
      <c r="M43" s="26">
        <v>68</v>
      </c>
      <c r="N43" s="26" t="s">
        <v>131</v>
      </c>
      <c r="O43" s="34">
        <f t="shared" si="0"/>
        <v>68.166666666666671</v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</row>
    <row r="44" spans="1:253" ht="15.75" x14ac:dyDescent="0.25">
      <c r="A44" s="54">
        <v>34</v>
      </c>
      <c r="B44" s="39" t="s">
        <v>53</v>
      </c>
      <c r="C44" s="27" t="s">
        <v>91</v>
      </c>
      <c r="D44" s="27" t="s">
        <v>119</v>
      </c>
      <c r="E44" s="26">
        <v>62</v>
      </c>
      <c r="F44" s="26" t="s">
        <v>130</v>
      </c>
      <c r="G44" s="26">
        <v>52</v>
      </c>
      <c r="H44" s="26" t="s">
        <v>131</v>
      </c>
      <c r="I44" s="26"/>
      <c r="J44" s="26">
        <v>70</v>
      </c>
      <c r="K44" s="26" t="s">
        <v>132</v>
      </c>
      <c r="L44" s="26"/>
      <c r="M44" s="26">
        <v>63</v>
      </c>
      <c r="N44" s="26" t="s">
        <v>131</v>
      </c>
      <c r="O44" s="34">
        <f t="shared" si="0"/>
        <v>62.666666666666664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</row>
    <row r="45" spans="1:253" ht="15.75" x14ac:dyDescent="0.25">
      <c r="A45" s="54">
        <v>35</v>
      </c>
      <c r="B45" s="39" t="s">
        <v>54</v>
      </c>
      <c r="C45" s="27" t="s">
        <v>92</v>
      </c>
      <c r="D45" s="27" t="s">
        <v>120</v>
      </c>
      <c r="E45" s="26">
        <v>67</v>
      </c>
      <c r="F45" s="26" t="s">
        <v>130</v>
      </c>
      <c r="G45" s="26">
        <v>54</v>
      </c>
      <c r="H45" s="26" t="s">
        <v>131</v>
      </c>
      <c r="I45" s="26"/>
      <c r="J45" s="26">
        <v>45</v>
      </c>
      <c r="K45" s="26" t="s">
        <v>135</v>
      </c>
      <c r="L45" s="26"/>
      <c r="M45" s="26">
        <v>52</v>
      </c>
      <c r="N45" s="26" t="s">
        <v>131</v>
      </c>
      <c r="O45" s="34">
        <f t="shared" si="0"/>
        <v>51.666666666666664</v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</row>
    <row r="46" spans="1:253" ht="15.75" x14ac:dyDescent="0.25">
      <c r="A46" s="54">
        <v>36</v>
      </c>
      <c r="B46" s="39" t="s">
        <v>55</v>
      </c>
      <c r="C46" s="27" t="s">
        <v>93</v>
      </c>
      <c r="D46" s="27" t="s">
        <v>121</v>
      </c>
      <c r="E46" s="26">
        <v>68</v>
      </c>
      <c r="F46" s="26" t="s">
        <v>130</v>
      </c>
      <c r="G46" s="26">
        <v>69</v>
      </c>
      <c r="H46" s="26" t="s">
        <v>131</v>
      </c>
      <c r="I46" s="26"/>
      <c r="J46" s="26">
        <v>77</v>
      </c>
      <c r="K46" s="26" t="s">
        <v>132</v>
      </c>
      <c r="L46" s="26"/>
      <c r="M46" s="26">
        <v>73</v>
      </c>
      <c r="N46" s="26" t="s">
        <v>132</v>
      </c>
      <c r="O46" s="34">
        <f t="shared" si="0"/>
        <v>72.833333333333329</v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</row>
    <row r="47" spans="1:253" ht="15.75" x14ac:dyDescent="0.25">
      <c r="A47" s="54">
        <v>37</v>
      </c>
      <c r="B47" s="39" t="s">
        <v>58</v>
      </c>
      <c r="C47" s="27" t="s">
        <v>95</v>
      </c>
      <c r="D47" s="27" t="s">
        <v>124</v>
      </c>
      <c r="E47" s="26">
        <v>62</v>
      </c>
      <c r="F47" s="26" t="s">
        <v>130</v>
      </c>
      <c r="G47" s="26">
        <v>55</v>
      </c>
      <c r="H47" s="26" t="s">
        <v>131</v>
      </c>
      <c r="I47" s="26"/>
      <c r="J47" s="26">
        <v>70</v>
      </c>
      <c r="K47" s="26" t="s">
        <v>132</v>
      </c>
      <c r="L47" s="26"/>
      <c r="M47" s="26">
        <v>64</v>
      </c>
      <c r="N47" s="26" t="s">
        <v>131</v>
      </c>
      <c r="O47" s="34">
        <f t="shared" si="0"/>
        <v>63.666666666666664</v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</row>
    <row r="48" spans="1:253" ht="15.75" x14ac:dyDescent="0.25">
      <c r="A48" s="54">
        <v>38</v>
      </c>
      <c r="B48" s="39" t="s">
        <v>59</v>
      </c>
      <c r="C48" s="27" t="s">
        <v>82</v>
      </c>
      <c r="D48" s="27" t="s">
        <v>125</v>
      </c>
      <c r="E48" s="26">
        <v>57</v>
      </c>
      <c r="F48" s="26" t="s">
        <v>131</v>
      </c>
      <c r="G48" s="26">
        <v>58</v>
      </c>
      <c r="H48" s="26" t="s">
        <v>131</v>
      </c>
      <c r="I48" s="26"/>
      <c r="J48" s="26">
        <v>70</v>
      </c>
      <c r="K48" s="26" t="s">
        <v>132</v>
      </c>
      <c r="L48" s="26"/>
      <c r="M48" s="26">
        <v>64</v>
      </c>
      <c r="N48" s="26" t="s">
        <v>131</v>
      </c>
      <c r="O48" s="34">
        <f t="shared" si="0"/>
        <v>63.833333333333336</v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</row>
    <row r="49" spans="1:253" ht="15.75" x14ac:dyDescent="0.25">
      <c r="A49" s="54">
        <v>39</v>
      </c>
      <c r="B49" s="39" t="s">
        <v>63</v>
      </c>
      <c r="C49" s="27" t="s">
        <v>98</v>
      </c>
      <c r="D49" s="27" t="s">
        <v>129</v>
      </c>
      <c r="E49" s="26">
        <v>58</v>
      </c>
      <c r="F49" s="26" t="s">
        <v>131</v>
      </c>
      <c r="G49" s="26">
        <v>53</v>
      </c>
      <c r="H49" s="26" t="s">
        <v>131</v>
      </c>
      <c r="I49" s="26"/>
      <c r="J49" s="26">
        <v>71</v>
      </c>
      <c r="K49" s="26" t="s">
        <v>132</v>
      </c>
      <c r="L49" s="26"/>
      <c r="M49" s="26">
        <v>63</v>
      </c>
      <c r="N49" s="26" t="s">
        <v>131</v>
      </c>
      <c r="O49" s="34">
        <f t="shared" si="0"/>
        <v>62.833333333333336</v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</row>
    <row r="50" spans="1:253" x14ac:dyDescent="0.25">
      <c r="A50" s="8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8"/>
      <c r="N50" s="8"/>
      <c r="O50" s="8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</row>
    <row r="51" spans="1:253" ht="15.75" x14ac:dyDescent="0.25">
      <c r="A51" s="7"/>
      <c r="B51" s="45" t="s">
        <v>11</v>
      </c>
      <c r="C51" s="46"/>
      <c r="D51" s="46"/>
      <c r="E51" s="46"/>
      <c r="F51" s="46"/>
      <c r="G51" s="46"/>
      <c r="H51" s="46"/>
      <c r="I51" s="46"/>
      <c r="J51" s="46"/>
      <c r="K51" s="46"/>
      <c r="L51" s="46"/>
      <c r="N51" s="59"/>
      <c r="O51" s="59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</row>
    <row r="52" spans="1:253" ht="16.5" x14ac:dyDescent="0.25">
      <c r="A52" s="6"/>
      <c r="B52" s="47" t="s">
        <v>9</v>
      </c>
      <c r="C52" s="48" t="s">
        <v>10</v>
      </c>
      <c r="D52" s="48" t="s">
        <v>12</v>
      </c>
      <c r="E52" s="49"/>
      <c r="F52" s="49"/>
      <c r="G52" s="49"/>
      <c r="H52" s="49"/>
      <c r="I52" s="49"/>
      <c r="J52" s="49"/>
      <c r="K52" s="49"/>
      <c r="L52" s="49"/>
      <c r="M52" s="19"/>
      <c r="N52" s="60"/>
      <c r="O52" s="60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</row>
    <row r="53" spans="1:253" x14ac:dyDescent="0.25">
      <c r="A53" s="6"/>
      <c r="B53" s="50" t="s">
        <v>133</v>
      </c>
      <c r="C53" s="51">
        <f>COUNTIF(N11:N49,"Xuất sắc")</f>
        <v>0</v>
      </c>
      <c r="D53" s="57">
        <f>C53*100/A49</f>
        <v>0</v>
      </c>
      <c r="E53" s="52"/>
      <c r="F53" s="52"/>
      <c r="G53" s="52"/>
      <c r="H53" s="52"/>
      <c r="I53" s="52"/>
      <c r="J53" s="52"/>
      <c r="K53" s="52"/>
      <c r="L53" s="52"/>
      <c r="M53" s="41"/>
      <c r="N53" s="42"/>
      <c r="O53" s="42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</row>
    <row r="54" spans="1:253" x14ac:dyDescent="0.25">
      <c r="A54" s="6"/>
      <c r="B54" s="50" t="s">
        <v>134</v>
      </c>
      <c r="C54" s="51">
        <f>COUNTIF(N11:N49,"Tốt")</f>
        <v>0</v>
      </c>
      <c r="D54" s="57">
        <f>C54*100/A49</f>
        <v>0</v>
      </c>
      <c r="E54" s="52"/>
      <c r="F54" s="52"/>
      <c r="G54" s="52"/>
      <c r="H54" s="52"/>
      <c r="I54" s="52"/>
      <c r="J54" s="52"/>
      <c r="K54" s="52"/>
      <c r="L54" s="52"/>
      <c r="M54" s="41"/>
      <c r="N54" s="42"/>
      <c r="O54" s="42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</row>
    <row r="55" spans="1:253" x14ac:dyDescent="0.25">
      <c r="A55" s="6"/>
      <c r="B55" s="50" t="s">
        <v>132</v>
      </c>
      <c r="C55" s="51">
        <f>COUNTIF(N11:N49,"Khá")</f>
        <v>4</v>
      </c>
      <c r="D55" s="57">
        <f>C55*100/A49</f>
        <v>10.256410256410257</v>
      </c>
      <c r="E55" s="52"/>
      <c r="F55" s="52"/>
      <c r="G55" s="52"/>
      <c r="H55" s="52"/>
      <c r="I55" s="52"/>
      <c r="J55" s="52"/>
      <c r="K55" s="52"/>
      <c r="L55" s="52"/>
      <c r="M55" s="41"/>
      <c r="N55" s="42"/>
      <c r="O55" s="42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</row>
    <row r="56" spans="1:253" x14ac:dyDescent="0.25">
      <c r="A56" s="6"/>
      <c r="B56" s="50" t="s">
        <v>131</v>
      </c>
      <c r="C56" s="51">
        <f>COUNTIF(N11:N49,"Trung bình")</f>
        <v>33</v>
      </c>
      <c r="D56" s="57">
        <f>C56*100/A49</f>
        <v>84.615384615384613</v>
      </c>
      <c r="E56" s="52"/>
      <c r="F56" s="52"/>
      <c r="G56" s="52"/>
      <c r="H56" s="52"/>
      <c r="I56" s="52"/>
      <c r="J56" s="52"/>
      <c r="K56" s="52"/>
      <c r="L56" s="52"/>
      <c r="M56" s="41"/>
      <c r="N56" s="42"/>
      <c r="O56" s="42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</row>
    <row r="57" spans="1:253" x14ac:dyDescent="0.25">
      <c r="A57" s="6"/>
      <c r="B57" s="50" t="s">
        <v>135</v>
      </c>
      <c r="C57" s="51">
        <f>COUNTIF(N11:N49,"Yếu")</f>
        <v>2</v>
      </c>
      <c r="D57" s="57">
        <f>C57*100/A49</f>
        <v>5.1282051282051286</v>
      </c>
      <c r="E57" s="52"/>
      <c r="F57" s="52"/>
      <c r="G57" s="52"/>
      <c r="H57" s="52"/>
      <c r="I57" s="52"/>
      <c r="J57" s="52"/>
      <c r="K57" s="52"/>
      <c r="L57" s="52"/>
      <c r="M57" s="41"/>
      <c r="N57" s="42"/>
      <c r="O57" s="42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</row>
    <row r="58" spans="1:253" x14ac:dyDescent="0.25">
      <c r="B58" s="43"/>
      <c r="C58" s="48"/>
      <c r="D58" s="48"/>
      <c r="E58" s="49"/>
      <c r="F58" s="49"/>
      <c r="G58" s="49"/>
      <c r="H58" s="49"/>
      <c r="I58" s="49"/>
      <c r="J58" s="49"/>
      <c r="K58" s="49"/>
      <c r="L58" s="49"/>
      <c r="M58" s="53"/>
      <c r="N58" s="53"/>
      <c r="O58" s="53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</row>
    <row r="59" spans="1:253" x14ac:dyDescent="0.25">
      <c r="M59" s="70"/>
      <c r="N59" s="70"/>
      <c r="O59" s="70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</row>
    <row r="60" spans="1:253" x14ac:dyDescent="0.2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</row>
    <row r="61" spans="1:253" x14ac:dyDescent="0.25">
      <c r="A61" s="73" t="s">
        <v>18</v>
      </c>
      <c r="B61" s="73"/>
      <c r="C61" s="73"/>
      <c r="D61" s="74" t="s">
        <v>19</v>
      </c>
      <c r="E61" s="74"/>
      <c r="F61" s="74" t="s">
        <v>21</v>
      </c>
      <c r="G61" s="74"/>
      <c r="H61" s="74"/>
      <c r="I61" s="28"/>
      <c r="J61" s="28"/>
      <c r="K61" s="28"/>
      <c r="L61" s="28"/>
      <c r="M61" s="58" t="s">
        <v>20</v>
      </c>
      <c r="N61" s="58"/>
      <c r="O61" s="58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</row>
    <row r="62" spans="1:253" x14ac:dyDescent="0.25"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</row>
    <row r="63" spans="1:253" x14ac:dyDescent="0.25"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</row>
    <row r="64" spans="1:253" x14ac:dyDescent="0.25"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</row>
    <row r="65" spans="1:253" x14ac:dyDescent="0.25">
      <c r="B65" s="70"/>
      <c r="C65" s="70"/>
      <c r="M65" s="32"/>
      <c r="N65" s="32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</row>
    <row r="66" spans="1:253" x14ac:dyDescent="0.25"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</row>
    <row r="67" spans="1:253" x14ac:dyDescent="0.25">
      <c r="B67" s="71"/>
      <c r="C67" s="71"/>
      <c r="M67" s="32"/>
      <c r="N67" s="32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</row>
    <row r="68" spans="1:253" x14ac:dyDescent="0.25">
      <c r="B68" s="71"/>
      <c r="C68" s="71"/>
      <c r="M68" s="28"/>
      <c r="N68" s="28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</row>
    <row r="69" spans="1:253" x14ac:dyDescent="0.25">
      <c r="B69" s="72"/>
      <c r="C69" s="72"/>
      <c r="M69" s="9"/>
      <c r="N69" s="9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</row>
    <row r="70" spans="1:253" x14ac:dyDescent="0.25"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</row>
    <row r="71" spans="1:253" x14ac:dyDescent="0.25"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</row>
    <row r="72" spans="1:253" x14ac:dyDescent="0.25">
      <c r="A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</row>
    <row r="73" spans="1:253" x14ac:dyDescent="0.25">
      <c r="A73" s="5"/>
      <c r="B73" s="70"/>
      <c r="C73" s="70"/>
      <c r="M73" s="32"/>
      <c r="N73" s="32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</row>
    <row r="74" spans="1:253" x14ac:dyDescent="0.25">
      <c r="A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</row>
    <row r="75" spans="1:253" x14ac:dyDescent="0.25">
      <c r="A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</row>
    <row r="76" spans="1:253" x14ac:dyDescent="0.25">
      <c r="A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</row>
    <row r="77" spans="1:253" x14ac:dyDescent="0.25">
      <c r="A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</row>
    <row r="78" spans="1:253" x14ac:dyDescent="0.25">
      <c r="A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</row>
    <row r="79" spans="1:253" x14ac:dyDescent="0.25">
      <c r="A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</row>
    <row r="80" spans="1:253" x14ac:dyDescent="0.25">
      <c r="A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</row>
    <row r="81" spans="1:253" x14ac:dyDescent="0.25">
      <c r="A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</row>
    <row r="82" spans="1:253" x14ac:dyDescent="0.25">
      <c r="A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</row>
    <row r="83" spans="1:253" x14ac:dyDescent="0.25">
      <c r="A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</row>
    <row r="84" spans="1:253" x14ac:dyDescent="0.25">
      <c r="A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</row>
    <row r="88" spans="1:25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</row>
    <row r="90" spans="1:25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</row>
    <row r="91" spans="1:25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</row>
    <row r="92" spans="1:25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</row>
    <row r="96" spans="1:25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</row>
  </sheetData>
  <mergeCells count="30">
    <mergeCell ref="G1:O1"/>
    <mergeCell ref="G2:O2"/>
    <mergeCell ref="G3:O3"/>
    <mergeCell ref="A5:O5"/>
    <mergeCell ref="B6:C6"/>
    <mergeCell ref="D6:O6"/>
    <mergeCell ref="O9:O10"/>
    <mergeCell ref="D61:E61"/>
    <mergeCell ref="B7:C7"/>
    <mergeCell ref="D7:O7"/>
    <mergeCell ref="A9:A10"/>
    <mergeCell ref="B9:B10"/>
    <mergeCell ref="C9:C10"/>
    <mergeCell ref="D9:D10"/>
    <mergeCell ref="E9:F9"/>
    <mergeCell ref="G9:H9"/>
    <mergeCell ref="J9:K9"/>
    <mergeCell ref="M9:N9"/>
    <mergeCell ref="N51:O51"/>
    <mergeCell ref="N52:O52"/>
    <mergeCell ref="M59:O59"/>
    <mergeCell ref="A60:O60"/>
    <mergeCell ref="A61:C61"/>
    <mergeCell ref="B73:C73"/>
    <mergeCell ref="F61:H61"/>
    <mergeCell ref="M61:O61"/>
    <mergeCell ref="B65:C65"/>
    <mergeCell ref="B67:C67"/>
    <mergeCell ref="B68:C68"/>
    <mergeCell ref="B69:C69"/>
  </mergeCells>
  <printOptions horizontalCentered="1"/>
  <pageMargins left="0.5" right="0.25" top="0.5" bottom="0.5" header="0" footer="0.25"/>
  <pageSetup paperSize="9" scale="75" fitToHeight="0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2019-12-06T07:08:08Z</cp:lastPrinted>
  <dcterms:created xsi:type="dcterms:W3CDTF">2015-12-26T04:06:30Z</dcterms:created>
  <dcterms:modified xsi:type="dcterms:W3CDTF">2019-12-06T07:41:53Z</dcterms:modified>
</cp:coreProperties>
</file>